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6_阿南庁舎\共有\04_水利班\26_農業水利施設保全対策事業（長寿命化）那賀川南岸３期地区_○\R7年度\03_工事\01_Ｒ７阿耕　長寿命化　那賀川南岸３期　宝田用水１－３工事（担）（着指）\00_当初\PPI\"/>
    </mc:Choice>
  </mc:AlternateContent>
  <xr:revisionPtr revIDLastSave="0" documentId="13_ncr:1_{BDF27194-6B3C-4A82-BE91-A585D3EA005E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工事費内訳書" sheetId="59" r:id="rId1"/>
  </sheets>
  <definedNames>
    <definedName name="_xlnm.Print_Area" localSheetId="0">工事費内訳書!$A$1:$G$118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工事費内訳書!$G$118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工事費内訳書!$I$118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9" l="1"/>
  <c r="G13" i="59" s="1"/>
  <c r="G12" i="59" s="1"/>
  <c r="G20" i="59"/>
  <c r="G23" i="59"/>
  <c r="G28" i="59"/>
  <c r="G27" i="59" s="1"/>
  <c r="G30" i="59"/>
  <c r="G33" i="59"/>
  <c r="G32" i="59" s="1"/>
  <c r="G38" i="59"/>
  <c r="G47" i="59"/>
  <c r="G56" i="59"/>
  <c r="G66" i="59"/>
  <c r="G76" i="59"/>
  <c r="G77" i="59"/>
  <c r="G83" i="59"/>
  <c r="G82" i="59" s="1"/>
  <c r="G81" i="59" s="1"/>
  <c r="G87" i="59"/>
  <c r="G89" i="59"/>
  <c r="G91" i="59"/>
  <c r="G94" i="59"/>
  <c r="G100" i="59"/>
  <c r="G99" i="59" s="1"/>
  <c r="G101" i="59"/>
  <c r="G105" i="59"/>
  <c r="G104" i="59" s="1"/>
  <c r="G103" i="59" s="1"/>
  <c r="G110" i="59"/>
  <c r="G115" i="59"/>
  <c r="G114" i="59" s="1"/>
  <c r="G113" i="59" s="1"/>
  <c r="G11" i="59" l="1"/>
  <c r="G97" i="59"/>
  <c r="G96" i="59" s="1"/>
  <c r="G10" i="59" l="1"/>
  <c r="G117" i="59" s="1"/>
  <c r="G118" i="59" s="1"/>
</calcChain>
</file>

<file path=xl/sharedStrings.xml><?xml version="1.0" encoding="utf-8"?>
<sst xmlns="http://schemas.openxmlformats.org/spreadsheetml/2006/main" count="231" uniqueCount="97">
  <si>
    <t>住　　　　所</t>
  </si>
  <si>
    <t>商号又は名称</t>
  </si>
  <si>
    <t>代 表 者 名</t>
  </si>
  <si>
    <t>工事費内訳書</t>
  </si>
  <si>
    <t>工 事 名</t>
  </si>
  <si>
    <t>Ｒ７阿耕　長寿命化　那賀川南岸３期　宝田用水１－３工事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</si>
  <si>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</si>
  <si>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</si>
  <si>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</si>
  <si>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</si>
  <si>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</si>
  <si>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</si>
  <si>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</si>
  <si>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</si>
  <si>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</si>
  <si>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</si>
  <si>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</si>
  <si>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作業土工
_x000D_</t>
  </si>
  <si>
    <t>床掘
_x000D_</t>
  </si>
  <si>
    <t>m3</t>
  </si>
  <si>
    <t>発生土盛土
_x000D_構造物周辺</t>
  </si>
  <si>
    <t>発生土盛土
_x000D_B&lt;1.0m</t>
  </si>
  <si>
    <t>埋戻
_x000D_構造物周辺</t>
  </si>
  <si>
    <t>埋戻
_x000D_B＜1.0</t>
  </si>
  <si>
    <t>残土処理工
_x000D_</t>
  </si>
  <si>
    <t>残土運搬
_x000D_</t>
  </si>
  <si>
    <t>処分費
_x000D_土砂(仮設盛土含む)</t>
  </si>
  <si>
    <t>堆積土砂撤去工
_x000D_</t>
  </si>
  <si>
    <t>掘削
_x000D_建設汚泥</t>
  </si>
  <si>
    <t>土砂等運搬
_x000D_建設汚泥</t>
  </si>
  <si>
    <t>処分費
_x000D_建設汚泥</t>
  </si>
  <si>
    <t>コンクリート補修工
_x000D_</t>
  </si>
  <si>
    <t>目地補修工
_x000D_</t>
  </si>
  <si>
    <t>ｍ</t>
  </si>
  <si>
    <t>高圧洗浄工
_x000D_</t>
  </si>
  <si>
    <t>高圧洗浄工
_x000D_30Mpa</t>
  </si>
  <si>
    <t>㎡</t>
  </si>
  <si>
    <t>水路補強工
_x000D_</t>
  </si>
  <si>
    <t>増厚コンクリート工
_x000D_底版</t>
  </si>
  <si>
    <t>コンクリート
_x000D_σck≧18N/mm2</t>
  </si>
  <si>
    <t>鉄筋工
_x000D_D16,150*150</t>
  </si>
  <si>
    <t>目地板
_x000D_</t>
  </si>
  <si>
    <t>止水板
_x000D_</t>
  </si>
  <si>
    <t>１号嵩上げ工
_x000D_</t>
  </si>
  <si>
    <t>型枠
_x000D_無筋構造物</t>
  </si>
  <si>
    <t>目地板
_x000D_ゴム発泡体、t=10</t>
  </si>
  <si>
    <t>止水板
_x000D_CF150*5</t>
  </si>
  <si>
    <t>差し筋工
_x000D_SD295,D13</t>
  </si>
  <si>
    <t>ton</t>
  </si>
  <si>
    <t>削孔
_x000D_φ16,L=100</t>
  </si>
  <si>
    <t>箇所</t>
  </si>
  <si>
    <t>樹脂アンカー
_x000D_D13用</t>
  </si>
  <si>
    <t>本</t>
  </si>
  <si>
    <t>チッピング工
_x000D_t=2～3cm</t>
  </si>
  <si>
    <t>２号嵩上げ工
_x000D_</t>
  </si>
  <si>
    <t>止水板
_x000D_CF150*10</t>
  </si>
  <si>
    <t>３号嵩上げ工
_x000D_</t>
  </si>
  <si>
    <t>基礎砕石
_x000D_RC40,t=200</t>
  </si>
  <si>
    <t>４号嵩上げ工
_x000D_</t>
  </si>
  <si>
    <t>雑工
_x000D_</t>
  </si>
  <si>
    <t>タラップ工
_x000D_300*250</t>
  </si>
  <si>
    <t>足掛金物
_x000D_300*250</t>
  </si>
  <si>
    <t>削孔
_x000D_φ30,L=100</t>
  </si>
  <si>
    <t>樹脂アンカー
_x000D_D19用</t>
  </si>
  <si>
    <t>直接工事費（仮設工）
_x000D_</t>
  </si>
  <si>
    <t>仮設工
_x000D_</t>
  </si>
  <si>
    <t>仮設盛土
_x000D_</t>
  </si>
  <si>
    <t>購入土
_x000D_</t>
  </si>
  <si>
    <t>盛土撤去
_x000D_</t>
  </si>
  <si>
    <t>安全費
_x000D_</t>
  </si>
  <si>
    <t>交通誘導警備員
_x000D_</t>
  </si>
  <si>
    <t>人</t>
  </si>
  <si>
    <t>水替工
_x000D_</t>
  </si>
  <si>
    <t>土木シート敷設・撤去
_x000D_</t>
  </si>
  <si>
    <t>廃プラ運搬・処分
_x000D_土木シート</t>
  </si>
  <si>
    <t>敷鉄板設置・撤去
_x000D_</t>
  </si>
  <si>
    <t>敷鉄板設置・撤去工
_x000D_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</si>
  <si>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</si>
  <si>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</si>
  <si>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</si>
  <si>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</si>
  <si>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</si>
  <si>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仮設材輸送
_x000D_</t>
  </si>
  <si>
    <t>準備費
_x000D_</t>
  </si>
  <si>
    <t>伐木・除草
_x000D_</t>
  </si>
  <si>
    <t>ha</t>
  </si>
  <si>
    <t>運搬・処分
_x000D_伐木,0.5t/m3</t>
  </si>
  <si>
    <t>運搬・処分
_x000D_根株,0.5t/m3</t>
  </si>
  <si>
    <t>運搬・処分
_x000D_草,0.3t/m3</t>
  </si>
  <si>
    <t>現場管理費
_x000D_</t>
  </si>
  <si>
    <t>現場管理費（率計上）
_x000D_</t>
  </si>
  <si>
    <t>一般管理費等
_x000D_</t>
  </si>
  <si>
    <t>一括計上価格
_x000D_</t>
  </si>
  <si>
    <t>土壌分析試験費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</si>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</sst>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120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29"/>
      <c r="G3" s="29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29"/>
      <c r="G4" s="29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29"/>
      <c r="G5" s="29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0" t="s">
        <v>3</v>
      </c>
      <c r="B7" s="30"/>
      <c r="C7" s="30"/>
      <c r="D7" s="30"/>
      <c r="E7" s="30"/>
      <c r="F7" s="30"/>
      <c r="G7" s="30"/>
      <c r="H7" s="2"/>
      <c r="I7" s="2"/>
      <c r="J7" s="2"/>
    </row>
    <row r="8" spans="1:10" ht="11.25" customHeight="1" x14ac:dyDescent="0.15">
      <c r="A8" s="4" t="s">
        <v>4</v>
      </c>
      <c r="B8" s="31" t="s">
        <v>5</v>
      </c>
      <c r="C8" s="31"/>
      <c r="D8" s="31"/>
      <c r="E8" s="31"/>
      <c r="F8" s="31"/>
      <c r="G8" s="31"/>
      <c r="H8" s="2"/>
      <c r="I8" s="2"/>
      <c r="J8" s="2"/>
    </row>
    <row r="9" spans="1:10" ht="11.25" customHeight="1" x14ac:dyDescent="0.15">
      <c r="A9" s="32" t="s">
        <v>6</v>
      </c>
      <c r="B9" s="33"/>
      <c r="C9" s="33"/>
      <c r="D9" s="34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25" t="s">
        <v>12</v>
      </c>
      <c r="B10" s="23"/>
      <c r="C10" s="23"/>
      <c r="D10" s="24"/>
      <c r="E10" s="10" t="s">
        <v>13</v>
      </c>
      <c r="F10" s="11">
        <v>1</v>
      </c>
      <c r="G10" s="12">
        <f>+G11+G96</f>
        <v>0</v>
      </c>
      <c r="H10" s="13"/>
      <c r="I10" s="14">
        <v>1</v>
      </c>
      <c r="J10" s="14"/>
    </row>
    <row r="11" spans="1:10" ht="42" customHeight="1" x14ac:dyDescent="0.15">
      <c r="A11" s="25" t="s">
        <v>14</v>
      </c>
      <c r="B11" s="23"/>
      <c r="C11" s="23"/>
      <c r="D11" s="24"/>
      <c r="E11" s="10" t="s">
        <v>13</v>
      </c>
      <c r="F11" s="11">
        <v>1</v>
      </c>
      <c r="G11" s="12">
        <f>+G12+G81</f>
        <v>0</v>
      </c>
      <c r="H11" s="13"/>
      <c r="I11" s="14">
        <v>2</v>
      </c>
      <c r="J11" s="14">
        <v>20</v>
      </c>
    </row>
    <row r="12" spans="1:10" ht="42" customHeight="1" x14ac:dyDescent="0.15">
      <c r="A12" s="25" t="s">
        <v>15</v>
      </c>
      <c r="B12" s="23"/>
      <c r="C12" s="23"/>
      <c r="D12" s="24"/>
      <c r="E12" s="10" t="s">
        <v>13</v>
      </c>
      <c r="F12" s="11">
        <v>1</v>
      </c>
      <c r="G12" s="12">
        <f>+G13+G27+G32+G76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23" t="s">
        <v>16</v>
      </c>
      <c r="C13" s="23"/>
      <c r="D13" s="24"/>
      <c r="E13" s="10" t="s">
        <v>13</v>
      </c>
      <c r="F13" s="11">
        <v>1</v>
      </c>
      <c r="G13" s="12">
        <f>+G14+G20+G23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23" t="s">
        <v>17</v>
      </c>
      <c r="D14" s="24"/>
      <c r="E14" s="10" t="s">
        <v>13</v>
      </c>
      <c r="F14" s="11">
        <v>1</v>
      </c>
      <c r="G14" s="12">
        <f>+G15+G16+G17+G18+G19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18</v>
      </c>
      <c r="E15" s="10" t="s">
        <v>19</v>
      </c>
      <c r="F15" s="11">
        <v>380</v>
      </c>
      <c r="G15" s="18"/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20</v>
      </c>
      <c r="E16" s="10" t="s">
        <v>19</v>
      </c>
      <c r="F16" s="11">
        <v>20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21</v>
      </c>
      <c r="E17" s="10" t="s">
        <v>19</v>
      </c>
      <c r="F17" s="11">
        <v>10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22</v>
      </c>
      <c r="E18" s="10" t="s">
        <v>19</v>
      </c>
      <c r="F18" s="11">
        <v>170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23</v>
      </c>
      <c r="E19" s="10" t="s">
        <v>19</v>
      </c>
      <c r="F19" s="11">
        <v>70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23" t="s">
        <v>24</v>
      </c>
      <c r="D20" s="24"/>
      <c r="E20" s="10" t="s">
        <v>13</v>
      </c>
      <c r="F20" s="11">
        <v>1</v>
      </c>
      <c r="G20" s="12">
        <f>+G21+G22</f>
        <v>0</v>
      </c>
      <c r="H20" s="13"/>
      <c r="I20" s="14">
        <v>11</v>
      </c>
      <c r="J20" s="14">
        <v>3</v>
      </c>
    </row>
    <row r="21" spans="1:10" ht="42" customHeight="1" x14ac:dyDescent="0.15">
      <c r="A21" s="15"/>
      <c r="B21" s="16"/>
      <c r="C21" s="16"/>
      <c r="D21" s="17" t="s">
        <v>25</v>
      </c>
      <c r="E21" s="10" t="s">
        <v>19</v>
      </c>
      <c r="F21" s="11">
        <v>160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26</v>
      </c>
      <c r="E22" s="10" t="s">
        <v>19</v>
      </c>
      <c r="F22" s="11">
        <v>160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23" t="s">
        <v>27</v>
      </c>
      <c r="D23" s="24"/>
      <c r="E23" s="10" t="s">
        <v>13</v>
      </c>
      <c r="F23" s="11">
        <v>1</v>
      </c>
      <c r="G23" s="12">
        <f>+G24+G25+G26</f>
        <v>0</v>
      </c>
      <c r="H23" s="13"/>
      <c r="I23" s="14">
        <v>14</v>
      </c>
      <c r="J23" s="14">
        <v>3</v>
      </c>
    </row>
    <row r="24" spans="1:10" ht="42" customHeight="1" x14ac:dyDescent="0.15">
      <c r="A24" s="15"/>
      <c r="B24" s="16"/>
      <c r="C24" s="16"/>
      <c r="D24" s="17" t="s">
        <v>28</v>
      </c>
      <c r="E24" s="10" t="s">
        <v>19</v>
      </c>
      <c r="F24" s="11">
        <v>3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29</v>
      </c>
      <c r="E25" s="10" t="s">
        <v>19</v>
      </c>
      <c r="F25" s="11">
        <v>3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30</v>
      </c>
      <c r="E26" s="10" t="s">
        <v>19</v>
      </c>
      <c r="F26" s="11">
        <v>3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23" t="s">
        <v>31</v>
      </c>
      <c r="C27" s="23"/>
      <c r="D27" s="24"/>
      <c r="E27" s="10" t="s">
        <v>13</v>
      </c>
      <c r="F27" s="11">
        <v>1</v>
      </c>
      <c r="G27" s="12">
        <f>+G28+G30</f>
        <v>0</v>
      </c>
      <c r="H27" s="13"/>
      <c r="I27" s="14">
        <v>18</v>
      </c>
      <c r="J27" s="14">
        <v>2</v>
      </c>
    </row>
    <row r="28" spans="1:10" ht="42" customHeight="1" x14ac:dyDescent="0.15">
      <c r="A28" s="15"/>
      <c r="B28" s="16"/>
      <c r="C28" s="23" t="s">
        <v>32</v>
      </c>
      <c r="D28" s="24"/>
      <c r="E28" s="10" t="s">
        <v>13</v>
      </c>
      <c r="F28" s="11">
        <v>1</v>
      </c>
      <c r="G28" s="12">
        <f>+G29</f>
        <v>0</v>
      </c>
      <c r="H28" s="13"/>
      <c r="I28" s="14">
        <v>19</v>
      </c>
      <c r="J28" s="14">
        <v>3</v>
      </c>
    </row>
    <row r="29" spans="1:10" ht="42" customHeight="1" x14ac:dyDescent="0.15">
      <c r="A29" s="15"/>
      <c r="B29" s="16"/>
      <c r="C29" s="16"/>
      <c r="D29" s="17" t="s">
        <v>32</v>
      </c>
      <c r="E29" s="10" t="s">
        <v>33</v>
      </c>
      <c r="F29" s="11">
        <v>58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23" t="s">
        <v>34</v>
      </c>
      <c r="D30" s="24"/>
      <c r="E30" s="10" t="s">
        <v>13</v>
      </c>
      <c r="F30" s="11">
        <v>1</v>
      </c>
      <c r="G30" s="12">
        <f>+G31</f>
        <v>0</v>
      </c>
      <c r="H30" s="13"/>
      <c r="I30" s="14">
        <v>21</v>
      </c>
      <c r="J30" s="14">
        <v>3</v>
      </c>
    </row>
    <row r="31" spans="1:10" ht="42" customHeight="1" x14ac:dyDescent="0.15">
      <c r="A31" s="15"/>
      <c r="B31" s="16"/>
      <c r="C31" s="16"/>
      <c r="D31" s="17" t="s">
        <v>35</v>
      </c>
      <c r="E31" s="10" t="s">
        <v>36</v>
      </c>
      <c r="F31" s="11">
        <v>597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23" t="s">
        <v>37</v>
      </c>
      <c r="C32" s="23"/>
      <c r="D32" s="24"/>
      <c r="E32" s="10" t="s">
        <v>13</v>
      </c>
      <c r="F32" s="11">
        <v>1</v>
      </c>
      <c r="G32" s="12">
        <f>+G33+G38+G47+G56+G66</f>
        <v>0</v>
      </c>
      <c r="H32" s="13"/>
      <c r="I32" s="14">
        <v>23</v>
      </c>
      <c r="J32" s="14">
        <v>2</v>
      </c>
    </row>
    <row r="33" spans="1:10" ht="42" customHeight="1" x14ac:dyDescent="0.15">
      <c r="A33" s="15"/>
      <c r="B33" s="16"/>
      <c r="C33" s="23" t="s">
        <v>38</v>
      </c>
      <c r="D33" s="24"/>
      <c r="E33" s="10" t="s">
        <v>13</v>
      </c>
      <c r="F33" s="11">
        <v>1</v>
      </c>
      <c r="G33" s="12">
        <f>+G34+G35+G36+G37</f>
        <v>0</v>
      </c>
      <c r="H33" s="13"/>
      <c r="I33" s="14">
        <v>24</v>
      </c>
      <c r="J33" s="14">
        <v>3</v>
      </c>
    </row>
    <row r="34" spans="1:10" ht="42" customHeight="1" x14ac:dyDescent="0.15">
      <c r="A34" s="15"/>
      <c r="B34" s="16"/>
      <c r="C34" s="16"/>
      <c r="D34" s="17" t="s">
        <v>39</v>
      </c>
      <c r="E34" s="10" t="s">
        <v>19</v>
      </c>
      <c r="F34" s="11">
        <v>82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40</v>
      </c>
      <c r="E35" s="10" t="s">
        <v>36</v>
      </c>
      <c r="F35" s="11">
        <v>588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41</v>
      </c>
      <c r="E36" s="10" t="s">
        <v>36</v>
      </c>
      <c r="F36" s="11">
        <v>9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42</v>
      </c>
      <c r="E37" s="10" t="s">
        <v>33</v>
      </c>
      <c r="F37" s="11">
        <v>71.2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23" t="s">
        <v>43</v>
      </c>
      <c r="D38" s="24"/>
      <c r="E38" s="10" t="s">
        <v>13</v>
      </c>
      <c r="F38" s="11">
        <v>1</v>
      </c>
      <c r="G38" s="12">
        <f>+G39+G40+G41+G42+G43+G44+G45+G46</f>
        <v>0</v>
      </c>
      <c r="H38" s="13"/>
      <c r="I38" s="14">
        <v>29</v>
      </c>
      <c r="J38" s="14">
        <v>3</v>
      </c>
    </row>
    <row r="39" spans="1:10" ht="42" customHeight="1" x14ac:dyDescent="0.15">
      <c r="A39" s="15"/>
      <c r="B39" s="16"/>
      <c r="C39" s="16"/>
      <c r="D39" s="17" t="s">
        <v>39</v>
      </c>
      <c r="E39" s="10" t="s">
        <v>19</v>
      </c>
      <c r="F39" s="11">
        <v>1.2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44</v>
      </c>
      <c r="E40" s="10" t="s">
        <v>36</v>
      </c>
      <c r="F40" s="11">
        <v>5.8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45</v>
      </c>
      <c r="E41" s="10" t="s">
        <v>36</v>
      </c>
      <c r="F41" s="11">
        <v>0.3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46</v>
      </c>
      <c r="E42" s="10" t="s">
        <v>33</v>
      </c>
      <c r="F42" s="11">
        <v>1.4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47</v>
      </c>
      <c r="E43" s="10" t="s">
        <v>48</v>
      </c>
      <c r="F43" s="11">
        <v>8.9999999999999993E-3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49</v>
      </c>
      <c r="E44" s="10" t="s">
        <v>50</v>
      </c>
      <c r="F44" s="11">
        <v>45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51</v>
      </c>
      <c r="E45" s="10" t="s">
        <v>52</v>
      </c>
      <c r="F45" s="11">
        <v>45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53</v>
      </c>
      <c r="E46" s="10" t="s">
        <v>36</v>
      </c>
      <c r="F46" s="11">
        <v>3.4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23" t="s">
        <v>54</v>
      </c>
      <c r="D47" s="24"/>
      <c r="E47" s="10" t="s">
        <v>13</v>
      </c>
      <c r="F47" s="11">
        <v>1</v>
      </c>
      <c r="G47" s="12">
        <f>+G48+G49+G50+G51+G52+G53+G54+G55</f>
        <v>0</v>
      </c>
      <c r="H47" s="13"/>
      <c r="I47" s="14">
        <v>38</v>
      </c>
      <c r="J47" s="14">
        <v>3</v>
      </c>
    </row>
    <row r="48" spans="1:10" ht="42" customHeight="1" x14ac:dyDescent="0.15">
      <c r="A48" s="15"/>
      <c r="B48" s="16"/>
      <c r="C48" s="16"/>
      <c r="D48" s="17" t="s">
        <v>39</v>
      </c>
      <c r="E48" s="10" t="s">
        <v>19</v>
      </c>
      <c r="F48" s="11">
        <v>2.8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44</v>
      </c>
      <c r="E49" s="10" t="s">
        <v>36</v>
      </c>
      <c r="F49" s="11">
        <v>37.799999999999997</v>
      </c>
      <c r="G49" s="18"/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45</v>
      </c>
      <c r="E50" s="10" t="s">
        <v>36</v>
      </c>
      <c r="F50" s="11">
        <v>3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16"/>
      <c r="C51" s="16"/>
      <c r="D51" s="17" t="s">
        <v>55</v>
      </c>
      <c r="E51" s="10" t="s">
        <v>33</v>
      </c>
      <c r="F51" s="11">
        <v>21</v>
      </c>
      <c r="G51" s="18"/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47</v>
      </c>
      <c r="E52" s="10" t="s">
        <v>48</v>
      </c>
      <c r="F52" s="11">
        <v>2.9000000000000001E-2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17" t="s">
        <v>49</v>
      </c>
      <c r="E53" s="10" t="s">
        <v>50</v>
      </c>
      <c r="F53" s="11">
        <v>15</v>
      </c>
      <c r="G53" s="18"/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51</v>
      </c>
      <c r="E54" s="10" t="s">
        <v>52</v>
      </c>
      <c r="F54" s="11">
        <v>15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17" t="s">
        <v>53</v>
      </c>
      <c r="E55" s="10" t="s">
        <v>36</v>
      </c>
      <c r="F55" s="11">
        <v>10.9</v>
      </c>
      <c r="G55" s="18"/>
      <c r="H55" s="13"/>
      <c r="I55" s="14">
        <v>46</v>
      </c>
      <c r="J55" s="14">
        <v>4</v>
      </c>
    </row>
    <row r="56" spans="1:10" ht="42" customHeight="1" x14ac:dyDescent="0.15">
      <c r="A56" s="15"/>
      <c r="B56" s="16"/>
      <c r="C56" s="23" t="s">
        <v>56</v>
      </c>
      <c r="D56" s="24"/>
      <c r="E56" s="10" t="s">
        <v>13</v>
      </c>
      <c r="F56" s="11">
        <v>1</v>
      </c>
      <c r="G56" s="12">
        <f>+G57+G58+G59+G60+G61+G62+G63+G64+G65</f>
        <v>0</v>
      </c>
      <c r="H56" s="13"/>
      <c r="I56" s="14">
        <v>47</v>
      </c>
      <c r="J56" s="14">
        <v>3</v>
      </c>
    </row>
    <row r="57" spans="1:10" ht="42" customHeight="1" x14ac:dyDescent="0.15">
      <c r="A57" s="15"/>
      <c r="B57" s="16"/>
      <c r="C57" s="16"/>
      <c r="D57" s="17" t="s">
        <v>39</v>
      </c>
      <c r="E57" s="10" t="s">
        <v>19</v>
      </c>
      <c r="F57" s="11">
        <v>48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15"/>
      <c r="B58" s="16"/>
      <c r="C58" s="16"/>
      <c r="D58" s="17" t="s">
        <v>44</v>
      </c>
      <c r="E58" s="10" t="s">
        <v>36</v>
      </c>
      <c r="F58" s="11">
        <v>167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17" t="s">
        <v>57</v>
      </c>
      <c r="E59" s="10" t="s">
        <v>36</v>
      </c>
      <c r="F59" s="11">
        <v>94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16"/>
      <c r="D60" s="17" t="s">
        <v>45</v>
      </c>
      <c r="E60" s="10" t="s">
        <v>36</v>
      </c>
      <c r="F60" s="11">
        <v>52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15"/>
      <c r="B61" s="16"/>
      <c r="C61" s="16"/>
      <c r="D61" s="17" t="s">
        <v>55</v>
      </c>
      <c r="E61" s="10" t="s">
        <v>33</v>
      </c>
      <c r="F61" s="11">
        <v>36.200000000000003</v>
      </c>
      <c r="G61" s="18"/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16"/>
      <c r="D62" s="17" t="s">
        <v>47</v>
      </c>
      <c r="E62" s="10" t="s">
        <v>48</v>
      </c>
      <c r="F62" s="11">
        <v>3.5000000000000003E-2</v>
      </c>
      <c r="G62" s="18"/>
      <c r="H62" s="13"/>
      <c r="I62" s="14">
        <v>53</v>
      </c>
      <c r="J62" s="14">
        <v>4</v>
      </c>
    </row>
    <row r="63" spans="1:10" ht="42" customHeight="1" x14ac:dyDescent="0.15">
      <c r="A63" s="15"/>
      <c r="B63" s="16"/>
      <c r="C63" s="16"/>
      <c r="D63" s="17" t="s">
        <v>49</v>
      </c>
      <c r="E63" s="10" t="s">
        <v>50</v>
      </c>
      <c r="F63" s="11">
        <v>18</v>
      </c>
      <c r="G63" s="18"/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17" t="s">
        <v>51</v>
      </c>
      <c r="E64" s="10" t="s">
        <v>52</v>
      </c>
      <c r="F64" s="11">
        <v>18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16"/>
      <c r="C65" s="16"/>
      <c r="D65" s="17" t="s">
        <v>53</v>
      </c>
      <c r="E65" s="10" t="s">
        <v>36</v>
      </c>
      <c r="F65" s="11">
        <v>40</v>
      </c>
      <c r="G65" s="18"/>
      <c r="H65" s="13"/>
      <c r="I65" s="14">
        <v>56</v>
      </c>
      <c r="J65" s="14">
        <v>4</v>
      </c>
    </row>
    <row r="66" spans="1:10" ht="42" customHeight="1" x14ac:dyDescent="0.15">
      <c r="A66" s="15"/>
      <c r="B66" s="16"/>
      <c r="C66" s="23" t="s">
        <v>58</v>
      </c>
      <c r="D66" s="24"/>
      <c r="E66" s="10" t="s">
        <v>13</v>
      </c>
      <c r="F66" s="11">
        <v>1</v>
      </c>
      <c r="G66" s="12">
        <f>+G67+G68+G69+G70+G71+G72+G73+G74+G75</f>
        <v>0</v>
      </c>
      <c r="H66" s="13"/>
      <c r="I66" s="14">
        <v>57</v>
      </c>
      <c r="J66" s="14">
        <v>3</v>
      </c>
    </row>
    <row r="67" spans="1:10" ht="42" customHeight="1" x14ac:dyDescent="0.15">
      <c r="A67" s="15"/>
      <c r="B67" s="16"/>
      <c r="C67" s="16"/>
      <c r="D67" s="17" t="s">
        <v>39</v>
      </c>
      <c r="E67" s="10" t="s">
        <v>19</v>
      </c>
      <c r="F67" s="11">
        <v>91</v>
      </c>
      <c r="G67" s="18"/>
      <c r="H67" s="13"/>
      <c r="I67" s="14">
        <v>58</v>
      </c>
      <c r="J67" s="14">
        <v>4</v>
      </c>
    </row>
    <row r="68" spans="1:10" ht="42" customHeight="1" x14ac:dyDescent="0.15">
      <c r="A68" s="15"/>
      <c r="B68" s="16"/>
      <c r="C68" s="16"/>
      <c r="D68" s="17" t="s">
        <v>44</v>
      </c>
      <c r="E68" s="10" t="s">
        <v>36</v>
      </c>
      <c r="F68" s="11">
        <v>302</v>
      </c>
      <c r="G68" s="18"/>
      <c r="H68" s="13"/>
      <c r="I68" s="14">
        <v>59</v>
      </c>
      <c r="J68" s="14">
        <v>4</v>
      </c>
    </row>
    <row r="69" spans="1:10" ht="42" customHeight="1" x14ac:dyDescent="0.15">
      <c r="A69" s="15"/>
      <c r="B69" s="16"/>
      <c r="C69" s="16"/>
      <c r="D69" s="17" t="s">
        <v>57</v>
      </c>
      <c r="E69" s="10" t="s">
        <v>36</v>
      </c>
      <c r="F69" s="11">
        <v>163</v>
      </c>
      <c r="G69" s="18"/>
      <c r="H69" s="13"/>
      <c r="I69" s="14">
        <v>60</v>
      </c>
      <c r="J69" s="14">
        <v>4</v>
      </c>
    </row>
    <row r="70" spans="1:10" ht="42" customHeight="1" x14ac:dyDescent="0.15">
      <c r="A70" s="15"/>
      <c r="B70" s="16"/>
      <c r="C70" s="16"/>
      <c r="D70" s="17" t="s">
        <v>45</v>
      </c>
      <c r="E70" s="10" t="s">
        <v>36</v>
      </c>
      <c r="F70" s="11">
        <v>9</v>
      </c>
      <c r="G70" s="18"/>
      <c r="H70" s="13"/>
      <c r="I70" s="14">
        <v>61</v>
      </c>
      <c r="J70" s="14">
        <v>4</v>
      </c>
    </row>
    <row r="71" spans="1:10" ht="42" customHeight="1" x14ac:dyDescent="0.15">
      <c r="A71" s="15"/>
      <c r="B71" s="16"/>
      <c r="C71" s="16"/>
      <c r="D71" s="17" t="s">
        <v>55</v>
      </c>
      <c r="E71" s="10" t="s">
        <v>33</v>
      </c>
      <c r="F71" s="11">
        <v>10.9</v>
      </c>
      <c r="G71" s="18"/>
      <c r="H71" s="13"/>
      <c r="I71" s="14">
        <v>62</v>
      </c>
      <c r="J71" s="14">
        <v>4</v>
      </c>
    </row>
    <row r="72" spans="1:10" ht="42" customHeight="1" x14ac:dyDescent="0.15">
      <c r="A72" s="15"/>
      <c r="B72" s="16"/>
      <c r="C72" s="16"/>
      <c r="D72" s="17" t="s">
        <v>47</v>
      </c>
      <c r="E72" s="10" t="s">
        <v>48</v>
      </c>
      <c r="F72" s="11">
        <v>9.4E-2</v>
      </c>
      <c r="G72" s="18"/>
      <c r="H72" s="13"/>
      <c r="I72" s="14">
        <v>63</v>
      </c>
      <c r="J72" s="14">
        <v>4</v>
      </c>
    </row>
    <row r="73" spans="1:10" ht="42" customHeight="1" x14ac:dyDescent="0.15">
      <c r="A73" s="15"/>
      <c r="B73" s="16"/>
      <c r="C73" s="16"/>
      <c r="D73" s="17" t="s">
        <v>49</v>
      </c>
      <c r="E73" s="10" t="s">
        <v>50</v>
      </c>
      <c r="F73" s="11">
        <v>48</v>
      </c>
      <c r="G73" s="18"/>
      <c r="H73" s="13"/>
      <c r="I73" s="14">
        <v>64</v>
      </c>
      <c r="J73" s="14">
        <v>4</v>
      </c>
    </row>
    <row r="74" spans="1:10" ht="42" customHeight="1" x14ac:dyDescent="0.15">
      <c r="A74" s="15"/>
      <c r="B74" s="16"/>
      <c r="C74" s="16"/>
      <c r="D74" s="17" t="s">
        <v>51</v>
      </c>
      <c r="E74" s="10" t="s">
        <v>52</v>
      </c>
      <c r="F74" s="11">
        <v>48</v>
      </c>
      <c r="G74" s="18"/>
      <c r="H74" s="13"/>
      <c r="I74" s="14">
        <v>65</v>
      </c>
      <c r="J74" s="14">
        <v>4</v>
      </c>
    </row>
    <row r="75" spans="1:10" ht="42" customHeight="1" x14ac:dyDescent="0.15">
      <c r="A75" s="15"/>
      <c r="B75" s="16"/>
      <c r="C75" s="16"/>
      <c r="D75" s="17" t="s">
        <v>53</v>
      </c>
      <c r="E75" s="10" t="s">
        <v>36</v>
      </c>
      <c r="F75" s="11">
        <v>106</v>
      </c>
      <c r="G75" s="18"/>
      <c r="H75" s="13"/>
      <c r="I75" s="14">
        <v>66</v>
      </c>
      <c r="J75" s="14">
        <v>4</v>
      </c>
    </row>
    <row r="76" spans="1:10" ht="42" customHeight="1" x14ac:dyDescent="0.15">
      <c r="A76" s="15"/>
      <c r="B76" s="23" t="s">
        <v>59</v>
      </c>
      <c r="C76" s="23"/>
      <c r="D76" s="24"/>
      <c r="E76" s="10" t="s">
        <v>13</v>
      </c>
      <c r="F76" s="11">
        <v>1</v>
      </c>
      <c r="G76" s="12">
        <f>+G77</f>
        <v>0</v>
      </c>
      <c r="H76" s="13"/>
      <c r="I76" s="14">
        <v>67</v>
      </c>
      <c r="J76" s="14">
        <v>2</v>
      </c>
    </row>
    <row r="77" spans="1:10" ht="42" customHeight="1" x14ac:dyDescent="0.15">
      <c r="A77" s="15"/>
      <c r="B77" s="16"/>
      <c r="C77" s="23" t="s">
        <v>60</v>
      </c>
      <c r="D77" s="24"/>
      <c r="E77" s="10" t="s">
        <v>13</v>
      </c>
      <c r="F77" s="11">
        <v>1</v>
      </c>
      <c r="G77" s="12">
        <f>+G78+G79+G80</f>
        <v>0</v>
      </c>
      <c r="H77" s="13"/>
      <c r="I77" s="14">
        <v>68</v>
      </c>
      <c r="J77" s="14">
        <v>3</v>
      </c>
    </row>
    <row r="78" spans="1:10" ht="42" customHeight="1" x14ac:dyDescent="0.15">
      <c r="A78" s="15"/>
      <c r="B78" s="16"/>
      <c r="C78" s="16"/>
      <c r="D78" s="17" t="s">
        <v>61</v>
      </c>
      <c r="E78" s="10" t="s">
        <v>52</v>
      </c>
      <c r="F78" s="11">
        <v>8</v>
      </c>
      <c r="G78" s="18"/>
      <c r="H78" s="13"/>
      <c r="I78" s="14">
        <v>69</v>
      </c>
      <c r="J78" s="14">
        <v>4</v>
      </c>
    </row>
    <row r="79" spans="1:10" ht="42" customHeight="1" x14ac:dyDescent="0.15">
      <c r="A79" s="15"/>
      <c r="B79" s="16"/>
      <c r="C79" s="16"/>
      <c r="D79" s="17" t="s">
        <v>62</v>
      </c>
      <c r="E79" s="10" t="s">
        <v>50</v>
      </c>
      <c r="F79" s="11">
        <v>16</v>
      </c>
      <c r="G79" s="18"/>
      <c r="H79" s="13"/>
      <c r="I79" s="14">
        <v>70</v>
      </c>
      <c r="J79" s="14">
        <v>4</v>
      </c>
    </row>
    <row r="80" spans="1:10" ht="42" customHeight="1" x14ac:dyDescent="0.15">
      <c r="A80" s="15"/>
      <c r="B80" s="16"/>
      <c r="C80" s="16"/>
      <c r="D80" s="17" t="s">
        <v>63</v>
      </c>
      <c r="E80" s="10" t="s">
        <v>52</v>
      </c>
      <c r="F80" s="11">
        <v>16</v>
      </c>
      <c r="G80" s="18"/>
      <c r="H80" s="13"/>
      <c r="I80" s="14">
        <v>71</v>
      </c>
      <c r="J80" s="14">
        <v>4</v>
      </c>
    </row>
    <row r="81" spans="1:10" ht="42" customHeight="1" x14ac:dyDescent="0.15">
      <c r="A81" s="25" t="s">
        <v>64</v>
      </c>
      <c r="B81" s="23"/>
      <c r="C81" s="23"/>
      <c r="D81" s="24"/>
      <c r="E81" s="10" t="s">
        <v>13</v>
      </c>
      <c r="F81" s="11">
        <v>1</v>
      </c>
      <c r="G81" s="12">
        <f>+G82</f>
        <v>0</v>
      </c>
      <c r="H81" s="13"/>
      <c r="I81" s="14">
        <v>72</v>
      </c>
      <c r="J81" s="14">
        <v>1</v>
      </c>
    </row>
    <row r="82" spans="1:10" ht="42" customHeight="1" x14ac:dyDescent="0.15">
      <c r="A82" s="15"/>
      <c r="B82" s="23" t="s">
        <v>65</v>
      </c>
      <c r="C82" s="23"/>
      <c r="D82" s="24"/>
      <c r="E82" s="10" t="s">
        <v>13</v>
      </c>
      <c r="F82" s="11">
        <v>1</v>
      </c>
      <c r="G82" s="12">
        <f>+G83+G87+G89+G91+G94</f>
        <v>0</v>
      </c>
      <c r="H82" s="13"/>
      <c r="I82" s="14">
        <v>73</v>
      </c>
      <c r="J82" s="14">
        <v>2</v>
      </c>
    </row>
    <row r="83" spans="1:10" ht="42" customHeight="1" x14ac:dyDescent="0.15">
      <c r="A83" s="15"/>
      <c r="B83" s="16"/>
      <c r="C83" s="23" t="s">
        <v>66</v>
      </c>
      <c r="D83" s="24"/>
      <c r="E83" s="10" t="s">
        <v>13</v>
      </c>
      <c r="F83" s="11">
        <v>1</v>
      </c>
      <c r="G83" s="12">
        <f>+G84+G85+G86</f>
        <v>0</v>
      </c>
      <c r="H83" s="13"/>
      <c r="I83" s="14">
        <v>74</v>
      </c>
      <c r="J83" s="14">
        <v>3</v>
      </c>
    </row>
    <row r="84" spans="1:10" ht="42" customHeight="1" x14ac:dyDescent="0.15">
      <c r="A84" s="15"/>
      <c r="B84" s="16"/>
      <c r="C84" s="16"/>
      <c r="D84" s="17" t="s">
        <v>67</v>
      </c>
      <c r="E84" s="10" t="s">
        <v>19</v>
      </c>
      <c r="F84" s="11">
        <v>87</v>
      </c>
      <c r="G84" s="18"/>
      <c r="H84" s="13"/>
      <c r="I84" s="14">
        <v>75</v>
      </c>
      <c r="J84" s="14">
        <v>4</v>
      </c>
    </row>
    <row r="85" spans="1:10" ht="42" customHeight="1" x14ac:dyDescent="0.15">
      <c r="A85" s="15"/>
      <c r="B85" s="16"/>
      <c r="C85" s="16"/>
      <c r="D85" s="17" t="s">
        <v>66</v>
      </c>
      <c r="E85" s="10" t="s">
        <v>19</v>
      </c>
      <c r="F85" s="11">
        <v>87</v>
      </c>
      <c r="G85" s="18"/>
      <c r="H85" s="13"/>
      <c r="I85" s="14">
        <v>76</v>
      </c>
      <c r="J85" s="14">
        <v>4</v>
      </c>
    </row>
    <row r="86" spans="1:10" ht="42" customHeight="1" x14ac:dyDescent="0.15">
      <c r="A86" s="15"/>
      <c r="B86" s="16"/>
      <c r="C86" s="16"/>
      <c r="D86" s="17" t="s">
        <v>68</v>
      </c>
      <c r="E86" s="10" t="s">
        <v>19</v>
      </c>
      <c r="F86" s="11">
        <v>87</v>
      </c>
      <c r="G86" s="18"/>
      <c r="H86" s="13"/>
      <c r="I86" s="14">
        <v>77</v>
      </c>
      <c r="J86" s="14">
        <v>4</v>
      </c>
    </row>
    <row r="87" spans="1:10" ht="42" customHeight="1" x14ac:dyDescent="0.15">
      <c r="A87" s="15"/>
      <c r="B87" s="16"/>
      <c r="C87" s="23" t="s">
        <v>69</v>
      </c>
      <c r="D87" s="24"/>
      <c r="E87" s="10" t="s">
        <v>13</v>
      </c>
      <c r="F87" s="11">
        <v>1</v>
      </c>
      <c r="G87" s="12">
        <f>+G88</f>
        <v>0</v>
      </c>
      <c r="H87" s="13"/>
      <c r="I87" s="14">
        <v>78</v>
      </c>
      <c r="J87" s="14">
        <v>3</v>
      </c>
    </row>
    <row r="88" spans="1:10" ht="42" customHeight="1" x14ac:dyDescent="0.15">
      <c r="A88" s="15"/>
      <c r="B88" s="16"/>
      <c r="C88" s="16"/>
      <c r="D88" s="17" t="s">
        <v>70</v>
      </c>
      <c r="E88" s="10" t="s">
        <v>71</v>
      </c>
      <c r="F88" s="11">
        <v>20</v>
      </c>
      <c r="G88" s="18"/>
      <c r="H88" s="13"/>
      <c r="I88" s="14">
        <v>79</v>
      </c>
      <c r="J88" s="14">
        <v>4</v>
      </c>
    </row>
    <row r="89" spans="1:10" ht="42" customHeight="1" x14ac:dyDescent="0.15">
      <c r="A89" s="15"/>
      <c r="B89" s="16"/>
      <c r="C89" s="23" t="s">
        <v>72</v>
      </c>
      <c r="D89" s="24"/>
      <c r="E89" s="10" t="s">
        <v>13</v>
      </c>
      <c r="F89" s="11">
        <v>1</v>
      </c>
      <c r="G89" s="12">
        <f>+G90</f>
        <v>0</v>
      </c>
      <c r="H89" s="13"/>
      <c r="I89" s="14">
        <v>80</v>
      </c>
      <c r="J89" s="14">
        <v>3</v>
      </c>
    </row>
    <row r="90" spans="1:10" ht="42" customHeight="1" x14ac:dyDescent="0.15">
      <c r="A90" s="15"/>
      <c r="B90" s="16"/>
      <c r="C90" s="16"/>
      <c r="D90" s="17" t="s">
        <v>72</v>
      </c>
      <c r="E90" s="10" t="s">
        <v>13</v>
      </c>
      <c r="F90" s="11">
        <v>1</v>
      </c>
      <c r="G90" s="18"/>
      <c r="H90" s="13"/>
      <c r="I90" s="14">
        <v>81</v>
      </c>
      <c r="J90" s="14">
        <v>4</v>
      </c>
    </row>
    <row r="91" spans="1:10" ht="42" customHeight="1" x14ac:dyDescent="0.15">
      <c r="A91" s="15"/>
      <c r="B91" s="16"/>
      <c r="C91" s="23" t="s">
        <v>73</v>
      </c>
      <c r="D91" s="24"/>
      <c r="E91" s="10" t="s">
        <v>13</v>
      </c>
      <c r="F91" s="11">
        <v>1</v>
      </c>
      <c r="G91" s="12">
        <f>+G92+G93</f>
        <v>0</v>
      </c>
      <c r="H91" s="13"/>
      <c r="I91" s="14">
        <v>82</v>
      </c>
      <c r="J91" s="14">
        <v>3</v>
      </c>
    </row>
    <row r="92" spans="1:10" ht="42" customHeight="1" x14ac:dyDescent="0.15">
      <c r="A92" s="15"/>
      <c r="B92" s="16"/>
      <c r="C92" s="16"/>
      <c r="D92" s="17" t="s">
        <v>73</v>
      </c>
      <c r="E92" s="10" t="s">
        <v>36</v>
      </c>
      <c r="F92" s="11">
        <v>222</v>
      </c>
      <c r="G92" s="18"/>
      <c r="H92" s="13"/>
      <c r="I92" s="14">
        <v>83</v>
      </c>
      <c r="J92" s="14">
        <v>4</v>
      </c>
    </row>
    <row r="93" spans="1:10" ht="42" customHeight="1" x14ac:dyDescent="0.15">
      <c r="A93" s="15"/>
      <c r="B93" s="16"/>
      <c r="C93" s="16"/>
      <c r="D93" s="17" t="s">
        <v>74</v>
      </c>
      <c r="E93" s="10" t="s">
        <v>48</v>
      </c>
      <c r="F93" s="11">
        <v>0.5</v>
      </c>
      <c r="G93" s="18"/>
      <c r="H93" s="13"/>
      <c r="I93" s="14">
        <v>84</v>
      </c>
      <c r="J93" s="14">
        <v>4</v>
      </c>
    </row>
    <row r="94" spans="1:10" ht="42" customHeight="1" x14ac:dyDescent="0.15">
      <c r="A94" s="15"/>
      <c r="B94" s="16"/>
      <c r="C94" s="23" t="s">
        <v>75</v>
      </c>
      <c r="D94" s="24"/>
      <c r="E94" s="10" t="s">
        <v>13</v>
      </c>
      <c r="F94" s="11">
        <v>1</v>
      </c>
      <c r="G94" s="12">
        <f>+G95</f>
        <v>0</v>
      </c>
      <c r="H94" s="13"/>
      <c r="I94" s="14">
        <v>85</v>
      </c>
      <c r="J94" s="14">
        <v>3</v>
      </c>
    </row>
    <row r="95" spans="1:10" ht="42" customHeight="1" x14ac:dyDescent="0.15">
      <c r="A95" s="15"/>
      <c r="B95" s="16"/>
      <c r="C95" s="16"/>
      <c r="D95" s="17" t="s">
        <v>76</v>
      </c>
      <c r="E95" s="10" t="s">
        <v>36</v>
      </c>
      <c r="F95" s="11">
        <v>372</v>
      </c>
      <c r="G95" s="18"/>
      <c r="H95" s="13"/>
      <c r="I95" s="14">
        <v>86</v>
      </c>
      <c r="J95" s="14">
        <v>4</v>
      </c>
    </row>
    <row r="96" spans="1:10" ht="42" customHeight="1" x14ac:dyDescent="0.15">
      <c r="A96" s="25" t="s">
        <v>77</v>
      </c>
      <c r="B96" s="23"/>
      <c r="C96" s="23"/>
      <c r="D96" s="24"/>
      <c r="E96" s="10" t="s">
        <v>13</v>
      </c>
      <c r="F96" s="11">
        <v>1</v>
      </c>
      <c r="G96" s="12">
        <f>+G97+G110</f>
        <v>0</v>
      </c>
      <c r="H96" s="13"/>
      <c r="I96" s="14">
        <v>87</v>
      </c>
      <c r="J96" s="14"/>
    </row>
    <row r="97" spans="1:10" ht="42" customHeight="1" x14ac:dyDescent="0.15">
      <c r="A97" s="25" t="s">
        <v>78</v>
      </c>
      <c r="B97" s="23"/>
      <c r="C97" s="23"/>
      <c r="D97" s="24"/>
      <c r="E97" s="10" t="s">
        <v>13</v>
      </c>
      <c r="F97" s="11">
        <v>1</v>
      </c>
      <c r="G97" s="12">
        <f>+G98+G99+G103</f>
        <v>0</v>
      </c>
      <c r="H97" s="13"/>
      <c r="I97" s="14">
        <v>88</v>
      </c>
      <c r="J97" s="14">
        <v>200</v>
      </c>
    </row>
    <row r="98" spans="1:10" ht="42" customHeight="1" x14ac:dyDescent="0.15">
      <c r="A98" s="25" t="s">
        <v>79</v>
      </c>
      <c r="B98" s="23"/>
      <c r="C98" s="23"/>
      <c r="D98" s="24"/>
      <c r="E98" s="10" t="s">
        <v>13</v>
      </c>
      <c r="F98" s="11">
        <v>1</v>
      </c>
      <c r="G98" s="18"/>
      <c r="H98" s="13"/>
      <c r="I98" s="14">
        <v>89</v>
      </c>
      <c r="J98" s="14"/>
    </row>
    <row r="99" spans="1:10" ht="42" customHeight="1" x14ac:dyDescent="0.15">
      <c r="A99" s="25" t="s">
        <v>80</v>
      </c>
      <c r="B99" s="23"/>
      <c r="C99" s="23"/>
      <c r="D99" s="24"/>
      <c r="E99" s="10" t="s">
        <v>13</v>
      </c>
      <c r="F99" s="11">
        <v>1</v>
      </c>
      <c r="G99" s="12">
        <f>+G100</f>
        <v>0</v>
      </c>
      <c r="H99" s="13"/>
      <c r="I99" s="14">
        <v>90</v>
      </c>
      <c r="J99" s="14">
        <v>1</v>
      </c>
    </row>
    <row r="100" spans="1:10" ht="42" customHeight="1" x14ac:dyDescent="0.15">
      <c r="A100" s="15"/>
      <c r="B100" s="23" t="s">
        <v>81</v>
      </c>
      <c r="C100" s="23"/>
      <c r="D100" s="24"/>
      <c r="E100" s="10" t="s">
        <v>13</v>
      </c>
      <c r="F100" s="11">
        <v>1</v>
      </c>
      <c r="G100" s="12">
        <f>+G101</f>
        <v>0</v>
      </c>
      <c r="H100" s="13"/>
      <c r="I100" s="14">
        <v>91</v>
      </c>
      <c r="J100" s="14">
        <v>2</v>
      </c>
    </row>
    <row r="101" spans="1:10" ht="42" customHeight="1" x14ac:dyDescent="0.15">
      <c r="A101" s="15"/>
      <c r="B101" s="16"/>
      <c r="C101" s="23" t="s">
        <v>80</v>
      </c>
      <c r="D101" s="24"/>
      <c r="E101" s="10" t="s">
        <v>13</v>
      </c>
      <c r="F101" s="11">
        <v>1</v>
      </c>
      <c r="G101" s="12">
        <f>+G102</f>
        <v>0</v>
      </c>
      <c r="H101" s="13"/>
      <c r="I101" s="14">
        <v>92</v>
      </c>
      <c r="J101" s="14">
        <v>3</v>
      </c>
    </row>
    <row r="102" spans="1:10" ht="42" customHeight="1" x14ac:dyDescent="0.15">
      <c r="A102" s="15"/>
      <c r="B102" s="16"/>
      <c r="C102" s="16"/>
      <c r="D102" s="17" t="s">
        <v>82</v>
      </c>
      <c r="E102" s="10" t="s">
        <v>48</v>
      </c>
      <c r="F102" s="11">
        <v>64.959999999999994</v>
      </c>
      <c r="G102" s="18"/>
      <c r="H102" s="13"/>
      <c r="I102" s="14">
        <v>93</v>
      </c>
      <c r="J102" s="14">
        <v>4</v>
      </c>
    </row>
    <row r="103" spans="1:10" ht="42" customHeight="1" x14ac:dyDescent="0.15">
      <c r="A103" s="25" t="s">
        <v>83</v>
      </c>
      <c r="B103" s="23"/>
      <c r="C103" s="23"/>
      <c r="D103" s="24"/>
      <c r="E103" s="10" t="s">
        <v>13</v>
      </c>
      <c r="F103" s="11">
        <v>1</v>
      </c>
      <c r="G103" s="12">
        <f>+G104</f>
        <v>0</v>
      </c>
      <c r="H103" s="13"/>
      <c r="I103" s="14">
        <v>94</v>
      </c>
      <c r="J103" s="14">
        <v>1</v>
      </c>
    </row>
    <row r="104" spans="1:10" ht="42" customHeight="1" x14ac:dyDescent="0.15">
      <c r="A104" s="15"/>
      <c r="B104" s="23" t="s">
        <v>84</v>
      </c>
      <c r="C104" s="23"/>
      <c r="D104" s="24"/>
      <c r="E104" s="10" t="s">
        <v>13</v>
      </c>
      <c r="F104" s="11">
        <v>1</v>
      </c>
      <c r="G104" s="12">
        <f>+G105</f>
        <v>0</v>
      </c>
      <c r="H104" s="13"/>
      <c r="I104" s="14">
        <v>95</v>
      </c>
      <c r="J104" s="14">
        <v>2</v>
      </c>
    </row>
    <row r="105" spans="1:10" ht="42" customHeight="1" x14ac:dyDescent="0.15">
      <c r="A105" s="15"/>
      <c r="B105" s="16"/>
      <c r="C105" s="23" t="s">
        <v>84</v>
      </c>
      <c r="D105" s="24"/>
      <c r="E105" s="10" t="s">
        <v>13</v>
      </c>
      <c r="F105" s="11">
        <v>1</v>
      </c>
      <c r="G105" s="12">
        <f>+G106+G107+G108+G109</f>
        <v>0</v>
      </c>
      <c r="H105" s="13"/>
      <c r="I105" s="14">
        <v>96</v>
      </c>
      <c r="J105" s="14">
        <v>3</v>
      </c>
    </row>
    <row r="106" spans="1:10" ht="42" customHeight="1" x14ac:dyDescent="0.15">
      <c r="A106" s="15"/>
      <c r="B106" s="16"/>
      <c r="C106" s="16"/>
      <c r="D106" s="17" t="s">
        <v>84</v>
      </c>
      <c r="E106" s="10" t="s">
        <v>85</v>
      </c>
      <c r="F106" s="11">
        <v>0.18</v>
      </c>
      <c r="G106" s="18"/>
      <c r="H106" s="13"/>
      <c r="I106" s="14">
        <v>97</v>
      </c>
      <c r="J106" s="14">
        <v>4</v>
      </c>
    </row>
    <row r="107" spans="1:10" ht="42" customHeight="1" x14ac:dyDescent="0.15">
      <c r="A107" s="15"/>
      <c r="B107" s="16"/>
      <c r="C107" s="16"/>
      <c r="D107" s="17" t="s">
        <v>86</v>
      </c>
      <c r="E107" s="10" t="s">
        <v>48</v>
      </c>
      <c r="F107" s="11">
        <v>5</v>
      </c>
      <c r="G107" s="18"/>
      <c r="H107" s="13"/>
      <c r="I107" s="14">
        <v>98</v>
      </c>
      <c r="J107" s="14">
        <v>4</v>
      </c>
    </row>
    <row r="108" spans="1:10" ht="42" customHeight="1" x14ac:dyDescent="0.15">
      <c r="A108" s="15"/>
      <c r="B108" s="16"/>
      <c r="C108" s="16"/>
      <c r="D108" s="17" t="s">
        <v>87</v>
      </c>
      <c r="E108" s="10" t="s">
        <v>48</v>
      </c>
      <c r="F108" s="11">
        <v>3</v>
      </c>
      <c r="G108" s="18"/>
      <c r="H108" s="13"/>
      <c r="I108" s="14">
        <v>99</v>
      </c>
      <c r="J108" s="14">
        <v>4</v>
      </c>
    </row>
    <row r="109" spans="1:10" ht="42" customHeight="1" x14ac:dyDescent="0.15">
      <c r="A109" s="15"/>
      <c r="B109" s="16"/>
      <c r="C109" s="16"/>
      <c r="D109" s="17" t="s">
        <v>88</v>
      </c>
      <c r="E109" s="10" t="s">
        <v>48</v>
      </c>
      <c r="F109" s="11">
        <v>3</v>
      </c>
      <c r="G109" s="18"/>
      <c r="H109" s="13"/>
      <c r="I109" s="14">
        <v>100</v>
      </c>
      <c r="J109" s="14">
        <v>4</v>
      </c>
    </row>
    <row r="110" spans="1:10" ht="42" customHeight="1" x14ac:dyDescent="0.15">
      <c r="A110" s="25" t="s">
        <v>89</v>
      </c>
      <c r="B110" s="23"/>
      <c r="C110" s="23"/>
      <c r="D110" s="24"/>
      <c r="E110" s="10" t="s">
        <v>13</v>
      </c>
      <c r="F110" s="11">
        <v>1</v>
      </c>
      <c r="G110" s="12">
        <f>+G111</f>
        <v>0</v>
      </c>
      <c r="H110" s="13"/>
      <c r="I110" s="14">
        <v>101</v>
      </c>
      <c r="J110" s="14">
        <v>210</v>
      </c>
    </row>
    <row r="111" spans="1:10" ht="42" customHeight="1" x14ac:dyDescent="0.15">
      <c r="A111" s="25" t="s">
        <v>90</v>
      </c>
      <c r="B111" s="23"/>
      <c r="C111" s="23"/>
      <c r="D111" s="24"/>
      <c r="E111" s="10" t="s">
        <v>13</v>
      </c>
      <c r="F111" s="11">
        <v>1</v>
      </c>
      <c r="G111" s="18"/>
      <c r="H111" s="13"/>
      <c r="I111" s="14">
        <v>102</v>
      </c>
      <c r="J111" s="14"/>
    </row>
    <row r="112" spans="1:10" ht="42" customHeight="1" x14ac:dyDescent="0.15">
      <c r="A112" s="25" t="s">
        <v>91</v>
      </c>
      <c r="B112" s="23"/>
      <c r="C112" s="23"/>
      <c r="D112" s="24"/>
      <c r="E112" s="10" t="s">
        <v>13</v>
      </c>
      <c r="F112" s="11">
        <v>1</v>
      </c>
      <c r="G112" s="18"/>
      <c r="H112" s="13"/>
      <c r="I112" s="14">
        <v>103</v>
      </c>
      <c r="J112" s="14">
        <v>220</v>
      </c>
    </row>
    <row r="113" spans="1:10" ht="42" customHeight="1" x14ac:dyDescent="0.15">
      <c r="A113" s="25" t="s">
        <v>92</v>
      </c>
      <c r="B113" s="23"/>
      <c r="C113" s="23"/>
      <c r="D113" s="24"/>
      <c r="E113" s="10" t="s">
        <v>13</v>
      </c>
      <c r="F113" s="11">
        <v>1</v>
      </c>
      <c r="G113" s="12">
        <f>+G114</f>
        <v>0</v>
      </c>
      <c r="H113" s="13"/>
      <c r="I113" s="14">
        <v>104</v>
      </c>
      <c r="J113" s="14">
        <v>1</v>
      </c>
    </row>
    <row r="114" spans="1:10" ht="42" customHeight="1" x14ac:dyDescent="0.15">
      <c r="A114" s="15"/>
      <c r="B114" s="23" t="s">
        <v>93</v>
      </c>
      <c r="C114" s="23"/>
      <c r="D114" s="24"/>
      <c r="E114" s="10" t="s">
        <v>13</v>
      </c>
      <c r="F114" s="11">
        <v>1</v>
      </c>
      <c r="G114" s="12">
        <f>+G115</f>
        <v>0</v>
      </c>
      <c r="H114" s="13"/>
      <c r="I114" s="14">
        <v>105</v>
      </c>
      <c r="J114" s="14">
        <v>2</v>
      </c>
    </row>
    <row r="115" spans="1:10" ht="42" customHeight="1" x14ac:dyDescent="0.15">
      <c r="A115" s="15"/>
      <c r="B115" s="16"/>
      <c r="C115" s="23" t="s">
        <v>93</v>
      </c>
      <c r="D115" s="24"/>
      <c r="E115" s="10" t="s">
        <v>13</v>
      </c>
      <c r="F115" s="11">
        <v>1</v>
      </c>
      <c r="G115" s="12">
        <f>+G116</f>
        <v>0</v>
      </c>
      <c r="H115" s="13"/>
      <c r="I115" s="14">
        <v>106</v>
      </c>
      <c r="J115" s="14">
        <v>3</v>
      </c>
    </row>
    <row r="116" spans="1:10" ht="42" customHeight="1" x14ac:dyDescent="0.15">
      <c r="A116" s="15"/>
      <c r="B116" s="16"/>
      <c r="C116" s="16"/>
      <c r="D116" s="17" t="s">
        <v>93</v>
      </c>
      <c r="E116" s="10" t="s">
        <v>13</v>
      </c>
      <c r="F116" s="11">
        <v>1</v>
      </c>
      <c r="G116" s="18"/>
      <c r="H116" s="13"/>
      <c r="I116" s="14">
        <v>107</v>
      </c>
      <c r="J116" s="14">
        <v>4</v>
      </c>
    </row>
    <row r="117" spans="1:10" ht="42" customHeight="1" x14ac:dyDescent="0.15">
      <c r="A117" s="25" t="s">
        <v>94</v>
      </c>
      <c r="B117" s="23"/>
      <c r="C117" s="23"/>
      <c r="D117" s="24"/>
      <c r="E117" s="10" t="s">
        <v>13</v>
      </c>
      <c r="F117" s="11">
        <v>1</v>
      </c>
      <c r="G117" s="12">
        <f>+G10+G112+G113</f>
        <v>0</v>
      </c>
      <c r="H117" s="13"/>
      <c r="I117" s="14">
        <v>108</v>
      </c>
      <c r="J117" s="14">
        <v>30</v>
      </c>
    </row>
    <row r="118" spans="1:10" ht="42" customHeight="1" x14ac:dyDescent="0.15">
      <c r="A118" s="26" t="s">
        <v>95</v>
      </c>
      <c r="B118" s="27"/>
      <c r="C118" s="27"/>
      <c r="D118" s="28"/>
      <c r="E118" s="19" t="s">
        <v>96</v>
      </c>
      <c r="F118" s="20" t="s">
        <v>96</v>
      </c>
      <c r="G118" s="21">
        <f>G117</f>
        <v>0</v>
      </c>
      <c r="I118" s="22">
        <v>109</v>
      </c>
      <c r="J118" s="22">
        <v>90</v>
      </c>
    </row>
    <row r="119" spans="1:10" ht="42" customHeight="1" x14ac:dyDescent="0.15"/>
    <row r="120" spans="1:10" ht="42" customHeight="1" x14ac:dyDescent="0.15"/>
  </sheetData>
  <sheetProtection algorithmName="SHA-512" hashValue="dMHfZBSF5YOeNokx11habi9GPnMrj7PDi0ixi/++LGZrbHcy3mBMDbZ+zzi77TDaCWLdqbKPS4E7qFAiVib8AA==" saltValue="uIHxoBgGuM3ZOS7d+c5ni9zOVbpOlXbSg8GgGQu75/lVI1KK7yqqDNWsJtR0OyiF40c++i9Te27LVZBzO2n08g==" spinCount="100000" sheet="1" objects="1" scenarios="1"/>
  <mergeCells count="48">
    <mergeCell ref="C33:D33"/>
    <mergeCell ref="C38:D38"/>
    <mergeCell ref="C23:D23"/>
    <mergeCell ref="B27:D27"/>
    <mergeCell ref="C28:D28"/>
    <mergeCell ref="C30:D30"/>
    <mergeCell ref="B32:D32"/>
    <mergeCell ref="B114:D114"/>
    <mergeCell ref="C115:D115"/>
    <mergeCell ref="A117:D117"/>
    <mergeCell ref="A118:D118"/>
    <mergeCell ref="F3:G3"/>
    <mergeCell ref="F4:G4"/>
    <mergeCell ref="F5:G5"/>
    <mergeCell ref="A7:G7"/>
    <mergeCell ref="B8:G8"/>
    <mergeCell ref="A9:D9"/>
    <mergeCell ref="A10:D10"/>
    <mergeCell ref="A11:D11"/>
    <mergeCell ref="A12:D12"/>
    <mergeCell ref="B13:D13"/>
    <mergeCell ref="C14:D14"/>
    <mergeCell ref="C20:D20"/>
    <mergeCell ref="C105:D105"/>
    <mergeCell ref="A110:D110"/>
    <mergeCell ref="A111:D111"/>
    <mergeCell ref="A112:D112"/>
    <mergeCell ref="A113:D113"/>
    <mergeCell ref="A99:D99"/>
    <mergeCell ref="B100:D100"/>
    <mergeCell ref="C101:D101"/>
    <mergeCell ref="A103:D103"/>
    <mergeCell ref="B104:D104"/>
    <mergeCell ref="C91:D91"/>
    <mergeCell ref="C94:D94"/>
    <mergeCell ref="A96:D96"/>
    <mergeCell ref="A97:D97"/>
    <mergeCell ref="A98:D98"/>
    <mergeCell ref="A81:D81"/>
    <mergeCell ref="B82:D82"/>
    <mergeCell ref="C83:D83"/>
    <mergeCell ref="C87:D87"/>
    <mergeCell ref="C89:D89"/>
    <mergeCell ref="C47:D47"/>
    <mergeCell ref="C56:D56"/>
    <mergeCell ref="C66:D66"/>
    <mergeCell ref="B76:D76"/>
    <mergeCell ref="C77:D77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徳島県</cp:lastModifiedBy>
  <cp:lastPrinted>2020-10-12T05:07:54Z</cp:lastPrinted>
  <dcterms:created xsi:type="dcterms:W3CDTF">2014-01-09T08:55:00Z</dcterms:created>
  <dcterms:modified xsi:type="dcterms:W3CDTF">2025-07-11T05:14:12Z</dcterms:modified>
</cp:coreProperties>
</file>